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8_{46C7B000-D494-4349-AFF8-77B30163F832}" xr6:coauthVersionLast="47" xr6:coauthVersionMax="47" xr10:uidLastSave="{00000000-0000-0000-0000-000000000000}"/>
  <bookViews>
    <workbookView xWindow="4590" yWindow="1500" windowWidth="20685" windowHeight="12660" xr2:uid="{65C14963-D7D9-489F-85DF-B390E3AF6B64}"/>
  </bookViews>
  <sheets>
    <sheet name="Sheet2" sheetId="3" r:id="rId1"/>
  </sheets>
  <definedNames>
    <definedName name="FCastInc">Sheet2!$B$10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3" l="1"/>
  <c r="K12" i="3"/>
  <c r="I12" i="3"/>
  <c r="H12" i="3"/>
  <c r="G12" i="3"/>
  <c r="G13" i="3" s="1"/>
  <c r="F12" i="3"/>
  <c r="E12" i="3"/>
  <c r="D12" i="3"/>
  <c r="D13" i="3" s="1"/>
  <c r="C12" i="3"/>
  <c r="B12" i="3"/>
  <c r="I8" i="3"/>
  <c r="J8" i="3"/>
  <c r="K8" i="3"/>
  <c r="I5" i="3"/>
  <c r="J5" i="3"/>
  <c r="K5" i="3"/>
  <c r="I6" i="3"/>
  <c r="J6" i="3"/>
  <c r="K6" i="3"/>
  <c r="I7" i="3"/>
  <c r="J7" i="3"/>
  <c r="K7" i="3"/>
  <c r="J4" i="3"/>
  <c r="K4" i="3"/>
  <c r="I4" i="3"/>
  <c r="C13" i="3"/>
  <c r="E13" i="3"/>
  <c r="F13" i="3"/>
  <c r="H13" i="3"/>
  <c r="B13" i="3"/>
  <c r="H4" i="3"/>
  <c r="H5" i="3"/>
  <c r="H6" i="3"/>
  <c r="H7" i="3"/>
  <c r="H8" i="3"/>
  <c r="C8" i="3"/>
  <c r="D8" i="3"/>
  <c r="E8" i="3"/>
  <c r="F8" i="3"/>
  <c r="G8" i="3"/>
  <c r="B8" i="3"/>
</calcChain>
</file>

<file path=xl/sharedStrings.xml><?xml version="1.0" encoding="utf-8"?>
<sst xmlns="http://schemas.openxmlformats.org/spreadsheetml/2006/main" count="18" uniqueCount="17">
  <si>
    <t>Research &amp; Development</t>
  </si>
  <si>
    <t>Human Resources</t>
  </si>
  <si>
    <t>IT</t>
  </si>
  <si>
    <t>Engineering</t>
  </si>
  <si>
    <t>Corporate</t>
  </si>
  <si>
    <t>Manufacturing</t>
  </si>
  <si>
    <t>Sales</t>
  </si>
  <si>
    <t>Accounting</t>
  </si>
  <si>
    <t>Specialty Products</t>
  </si>
  <si>
    <t>Grand Total</t>
  </si>
  <si>
    <t>Business Units</t>
  </si>
  <si>
    <t>Annual Salaries</t>
  </si>
  <si>
    <t>Operations</t>
  </si>
  <si>
    <t>Forecasted increase %</t>
  </si>
  <si>
    <t>Increase amount</t>
  </si>
  <si>
    <t>Total salaries</t>
  </si>
  <si>
    <t>Superannual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</si>
</sst>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5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indent="1"/>
    </xf>
    <xf numFmtId="0" fontId="2" fillId="2" borderId="3" xfId="0" applyFont="1" applyFill="1" applyBorder="1" applyAlignment="1">
      <alignment horizontal="right" wrapText="1"/>
    </xf>
    <xf numFmtId="164" fontId="3" fillId="0" borderId="2" xfId="1" applyNumberFormat="1" applyFont="1" applyBorder="1"/>
    <xf numFmtId="164" fontId="3" fillId="0" borderId="3" xfId="1" applyNumberFormat="1" applyFont="1" applyBorder="1"/>
    <xf numFmtId="164" fontId="3" fillId="0" borderId="4" xfId="1" applyNumberFormat="1" applyFont="1" applyBorder="1"/>
    <xf numFmtId="0" fontId="4" fillId="2" borderId="1" xfId="0" applyFont="1" applyFill="1" applyBorder="1" applyAlignment="1">
      <alignment horizontal="centerContinuous"/>
    </xf>
    <xf numFmtId="0" fontId="3" fillId="0" borderId="0" xfId="0" applyFont="1" applyAlignment="1">
      <alignment horizontal="left" indent="1"/>
    </xf>
    <xf numFmtId="10" fontId="0" fillId="0" borderId="0" xfId="0" applyNumberFormat="1"/>
    <xf numFmtId="44" fontId="0" fillId="0" borderId="0" xfId="0" applyNumberFormat="1"/>
    <xf numFmtId="165" fontId="2" fillId="2" borderId="3" xfId="2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Continuous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TheSpreadsheetGuru 2021">
      <a:dk1>
        <a:srgbClr val="000000"/>
      </a:dk1>
      <a:lt1>
        <a:sysClr val="window" lastClr="FFFFFF"/>
      </a:lt1>
      <a:dk2>
        <a:srgbClr val="7E8995"/>
      </a:dk2>
      <a:lt2>
        <a:srgbClr val="414042"/>
      </a:lt2>
      <a:accent1>
        <a:srgbClr val="439FFD"/>
      </a:accent1>
      <a:accent2>
        <a:srgbClr val="E04C41"/>
      </a:accent2>
      <a:accent3>
        <a:srgbClr val="8D67E3"/>
      </a:accent3>
      <a:accent4>
        <a:srgbClr val="FFC000"/>
      </a:accent4>
      <a:accent5>
        <a:srgbClr val="2E3E51"/>
      </a:accent5>
      <a:accent6>
        <a:srgbClr val="3DB18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C1E91-1CAB-4735-B86F-D44C2F7E6F48}">
  <dimension ref="A1:K13"/>
  <sheetViews>
    <sheetView tabSelected="1" zoomScaleNormal="100" workbookViewId="0">
      <selection activeCell="K12" sqref="K12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0" t="s">
        <v>11</v>
      </c>
      <c r="B1" s="10"/>
      <c r="C1" s="10"/>
      <c r="D1" s="10"/>
      <c r="E1" s="10"/>
      <c r="F1" s="10"/>
      <c r="G1" s="10"/>
      <c r="H1" s="10"/>
    </row>
    <row r="2" spans="1:11" ht="15.75" x14ac:dyDescent="0.25">
      <c r="I2" s="15" t="s">
        <v>16</v>
      </c>
      <c r="J2" s="15"/>
      <c r="K2" s="15"/>
    </row>
    <row r="3" spans="1:11" s="1" customFormat="1" ht="30" customHeight="1" x14ac:dyDescent="0.25">
      <c r="A3" s="2" t="s">
        <v>10</v>
      </c>
      <c r="B3" s="3" t="s">
        <v>7</v>
      </c>
      <c r="C3" s="3" t="s">
        <v>3</v>
      </c>
      <c r="D3" s="3" t="s">
        <v>12</v>
      </c>
      <c r="E3" s="3" t="s">
        <v>1</v>
      </c>
      <c r="F3" s="3" t="s">
        <v>2</v>
      </c>
      <c r="G3" s="3" t="s">
        <v>6</v>
      </c>
      <c r="H3" s="4" t="s">
        <v>9</v>
      </c>
      <c r="I3" s="14">
        <v>0.09</v>
      </c>
      <c r="J3" s="14">
        <v>9.5000000000000001E-2</v>
      </c>
      <c r="K3" s="14">
        <v>0.1</v>
      </c>
    </row>
    <row r="4" spans="1:11" ht="20.25" customHeight="1" x14ac:dyDescent="0.25">
      <c r="A4" s="5" t="s">
        <v>4</v>
      </c>
      <c r="B4" s="7">
        <v>175000</v>
      </c>
      <c r="C4" s="7">
        <v>652283</v>
      </c>
      <c r="D4" s="7">
        <v>1129090</v>
      </c>
      <c r="E4" s="7">
        <v>218152</v>
      </c>
      <c r="F4" s="7">
        <v>230511</v>
      </c>
      <c r="G4" s="7">
        <v>570350</v>
      </c>
      <c r="H4" s="8">
        <f t="shared" ref="H4:H8" si="0">SUM(B4:G4)</f>
        <v>2975386</v>
      </c>
      <c r="I4" s="13">
        <f>$H4*I$3</f>
        <v>267784.74</v>
      </c>
      <c r="J4" s="13">
        <f t="shared" ref="J4:K8" si="1">$H4*J$3</f>
        <v>282661.67</v>
      </c>
      <c r="K4" s="13">
        <f t="shared" si="1"/>
        <v>297538.60000000003</v>
      </c>
    </row>
    <row r="5" spans="1:11" ht="20.25" customHeight="1" x14ac:dyDescent="0.25">
      <c r="A5" s="5" t="s">
        <v>5</v>
      </c>
      <c r="B5" s="7">
        <v>215821</v>
      </c>
      <c r="C5" s="7">
        <v>611258</v>
      </c>
      <c r="D5" s="7">
        <v>922262</v>
      </c>
      <c r="E5" s="7">
        <v>200892</v>
      </c>
      <c r="F5" s="7">
        <v>333824</v>
      </c>
      <c r="G5" s="7">
        <v>497985</v>
      </c>
      <c r="H5" s="8">
        <f t="shared" si="0"/>
        <v>2782042</v>
      </c>
      <c r="I5" s="13">
        <f t="shared" ref="I5:I7" si="2">$H5*I$3</f>
        <v>250383.78</v>
      </c>
      <c r="J5" s="13">
        <f t="shared" si="1"/>
        <v>264293.99</v>
      </c>
      <c r="K5" s="13">
        <f t="shared" si="1"/>
        <v>278204.2</v>
      </c>
    </row>
    <row r="6" spans="1:11" ht="20.25" customHeight="1" x14ac:dyDescent="0.25">
      <c r="A6" s="5" t="s">
        <v>0</v>
      </c>
      <c r="B6" s="7">
        <v>215839</v>
      </c>
      <c r="C6" s="7">
        <v>704873</v>
      </c>
      <c r="D6" s="7">
        <v>716746</v>
      </c>
      <c r="E6" s="7">
        <v>222115</v>
      </c>
      <c r="F6" s="7">
        <v>448838</v>
      </c>
      <c r="G6" s="7">
        <v>620312</v>
      </c>
      <c r="H6" s="8">
        <f t="shared" si="0"/>
        <v>2928723</v>
      </c>
      <c r="I6" s="13">
        <f t="shared" si="2"/>
        <v>263585.07</v>
      </c>
      <c r="J6" s="13">
        <f t="shared" si="1"/>
        <v>278228.685</v>
      </c>
      <c r="K6" s="13">
        <f t="shared" si="1"/>
        <v>292872.3</v>
      </c>
    </row>
    <row r="7" spans="1:11" ht="20.25" customHeight="1" x14ac:dyDescent="0.25">
      <c r="A7" s="5" t="s">
        <v>8</v>
      </c>
      <c r="B7" s="7">
        <v>205944</v>
      </c>
      <c r="C7" s="7">
        <v>595624</v>
      </c>
      <c r="D7" s="7">
        <v>836607</v>
      </c>
      <c r="E7" s="7">
        <v>210258</v>
      </c>
      <c r="F7" s="7">
        <v>393660</v>
      </c>
      <c r="G7" s="7">
        <v>421751</v>
      </c>
      <c r="H7" s="8">
        <f t="shared" si="0"/>
        <v>2663844</v>
      </c>
      <c r="I7" s="13">
        <f t="shared" si="2"/>
        <v>239745.96</v>
      </c>
      <c r="J7" s="13">
        <f t="shared" si="1"/>
        <v>253065.18</v>
      </c>
      <c r="K7" s="13">
        <f t="shared" si="1"/>
        <v>266384.40000000002</v>
      </c>
    </row>
    <row r="8" spans="1:11" ht="20.25" customHeight="1" x14ac:dyDescent="0.25">
      <c r="A8" s="6" t="s">
        <v>9</v>
      </c>
      <c r="B8" s="9">
        <f>SUM(B4:B7)</f>
        <v>812604</v>
      </c>
      <c r="C8" s="9">
        <f t="shared" ref="C8:F8" si="3">SUM(C4:C7)</f>
        <v>2564038</v>
      </c>
      <c r="D8" s="9">
        <f t="shared" si="3"/>
        <v>3604705</v>
      </c>
      <c r="E8" s="9">
        <f t="shared" si="3"/>
        <v>851417</v>
      </c>
      <c r="F8" s="9">
        <f t="shared" si="3"/>
        <v>1406833</v>
      </c>
      <c r="G8" s="9">
        <f>SUM(G4:G7)</f>
        <v>2110398</v>
      </c>
      <c r="H8" s="9">
        <f t="shared" si="0"/>
        <v>11349995</v>
      </c>
      <c r="I8" s="13">
        <f>$H8*I$3</f>
        <v>1021499.5499999999</v>
      </c>
      <c r="J8" s="13">
        <f t="shared" si="1"/>
        <v>1078249.5249999999</v>
      </c>
      <c r="K8" s="13">
        <f t="shared" si="1"/>
        <v>1134999.5</v>
      </c>
    </row>
    <row r="10" spans="1:11" ht="15.75" x14ac:dyDescent="0.25">
      <c r="A10" s="11" t="s">
        <v>13</v>
      </c>
      <c r="B10" s="12">
        <v>7.4999999999999997E-2</v>
      </c>
    </row>
    <row r="12" spans="1:11" x14ac:dyDescent="0.25">
      <c r="A12" t="s">
        <v>14</v>
      </c>
      <c r="B12" s="13">
        <f>B8*FCastInc</f>
        <v>60945.299999999996</v>
      </c>
      <c r="C12" s="13">
        <f>C8*FCastInc</f>
        <v>192302.85</v>
      </c>
      <c r="D12" s="13">
        <f>D8*FCastInc</f>
        <v>270352.875</v>
      </c>
      <c r="E12" s="13">
        <f>E8*FCastInc</f>
        <v>63856.274999999994</v>
      </c>
      <c r="F12" s="13">
        <f>F8*FCastInc</f>
        <v>105512.47499999999</v>
      </c>
      <c r="G12" s="13">
        <f>G8*FCastInc</f>
        <v>158279.85</v>
      </c>
      <c r="H12" s="13">
        <f>H8*FCastInc</f>
        <v>851249.625</v>
      </c>
      <c r="I12" s="13">
        <f>FCastInc*I8</f>
        <v>76612.466249999998</v>
      </c>
      <c r="J12" s="13">
        <f>FCastInc*J8</f>
        <v>80868.714374999996</v>
      </c>
      <c r="K12" s="13">
        <f>FCastInc*K8</f>
        <v>85124.962499999994</v>
      </c>
    </row>
    <row r="13" spans="1:11" x14ac:dyDescent="0.25">
      <c r="A13" t="s">
        <v>15</v>
      </c>
      <c r="B13" s="13">
        <f>B8+B12</f>
        <v>873549.3</v>
      </c>
      <c r="C13" s="13">
        <f t="shared" ref="C13:H13" si="4">C8+C12</f>
        <v>2756340.85</v>
      </c>
      <c r="D13" s="13">
        <f t="shared" si="4"/>
        <v>3875057.875</v>
      </c>
      <c r="E13" s="13">
        <f t="shared" si="4"/>
        <v>915273.27500000002</v>
      </c>
      <c r="F13" s="13">
        <f t="shared" si="4"/>
        <v>1512345.4750000001</v>
      </c>
      <c r="G13" s="13">
        <f t="shared" si="4"/>
        <v>2268677.85</v>
      </c>
      <c r="H13" s="13">
        <f t="shared" si="4"/>
        <v>12201244.625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FCastInc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2023-05-26T06:57:06Z</dcterms:modified>
</cp:coreProperties>
</file>